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/>
  <mc:AlternateContent xmlns:mc="http://schemas.openxmlformats.org/markup-compatibility/2006">
    <mc:Choice Requires="x15">
      <x15ac:absPath xmlns:x15ac="http://schemas.microsoft.com/office/spreadsheetml/2010/11/ac" url="https://pacificcompanies-my.sharepoint.com/personal/asosa_pacificcompanies_com/Documents/"/>
    </mc:Choice>
  </mc:AlternateContent>
  <xr:revisionPtr revIDLastSave="0" documentId="8_{8B7A4E02-48F5-4ABB-B018-816DD02CB434}" xr6:coauthVersionLast="47" xr6:coauthVersionMax="47" xr10:uidLastSave="{00000000-0000-0000-0000-000000000000}"/>
  <bookViews>
    <workbookView minimized="1" xWindow="60570" yWindow="3075" windowWidth="21600" windowHeight="11295" xr2:uid="{F9037C23-1E7C-48C2-A8FB-5BAF38AE38BE}"/>
  </bookViews>
  <sheets>
    <sheet name="Sheet1" sheetId="1" r:id="rId1"/>
  </sheets>
  <definedNames>
    <definedName name="_xlnm.Print_Area" localSheetId="0">Sheet1!$A$1:$N$29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" l="1"/>
  <c r="D22" i="1"/>
  <c r="G13" i="1"/>
  <c r="D13" i="1"/>
  <c r="G10" i="1"/>
  <c r="M10" i="1"/>
  <c r="J13" i="1"/>
  <c r="M13" i="1"/>
</calcChain>
</file>

<file path=xl/sharedStrings.xml><?xml version="1.0" encoding="utf-8"?>
<sst xmlns="http://schemas.openxmlformats.org/spreadsheetml/2006/main" count="101" uniqueCount="44">
  <si>
    <t xml:space="preserve">OBGYN Hospitalist </t>
  </si>
  <si>
    <t xml:space="preserve">1st Year </t>
  </si>
  <si>
    <t>2nd Year</t>
  </si>
  <si>
    <t>3rd Year</t>
  </si>
  <si>
    <t xml:space="preserve">4th Year </t>
  </si>
  <si>
    <t xml:space="preserve">5th Year </t>
  </si>
  <si>
    <t xml:space="preserve"> </t>
  </si>
  <si>
    <t>Guarantee Base</t>
  </si>
  <si>
    <t xml:space="preserve">Total Hours 1680 annually </t>
  </si>
  <si>
    <t>$380, 000</t>
  </si>
  <si>
    <t>Base Salary (14) 10hr Shifts</t>
  </si>
  <si>
    <t>Ancillary Payments</t>
  </si>
  <si>
    <t>Signing Bonus/Relocation*</t>
  </si>
  <si>
    <t xml:space="preserve">Signing Bonus/ Relocation * </t>
  </si>
  <si>
    <t xml:space="preserve">CME </t>
  </si>
  <si>
    <t xml:space="preserve">FL Medical License </t>
  </si>
  <si>
    <t>ACOG Annual Assoc Fees</t>
  </si>
  <si>
    <t xml:space="preserve">FL DEA (3-year) </t>
  </si>
  <si>
    <t>NICA Coverage *</t>
  </si>
  <si>
    <t xml:space="preserve">NICA Coverage </t>
  </si>
  <si>
    <t xml:space="preserve">Malpractice w/ TAIL </t>
  </si>
  <si>
    <t>TOTAL GUARANTEED MONEY</t>
  </si>
  <si>
    <t>Retention Bonus</t>
  </si>
  <si>
    <t>$10k Annual Bonus Year 2</t>
  </si>
  <si>
    <t>$20k Annual Bonus Year 3</t>
  </si>
  <si>
    <t>$30k Annual Bonus Year 4</t>
  </si>
  <si>
    <t>$50k Annual Bonus Year 5</t>
  </si>
  <si>
    <t>Annual Bonus</t>
  </si>
  <si>
    <t xml:space="preserve">Yearly Bonus </t>
  </si>
  <si>
    <t>Yearly Bonus</t>
  </si>
  <si>
    <t>Total Annual Compensation</t>
  </si>
  <si>
    <t>*</t>
  </si>
  <si>
    <t xml:space="preserve">Taxed  (Bonus/Relocation) </t>
  </si>
  <si>
    <t>Neurological Injury Compensation Association</t>
  </si>
  <si>
    <t xml:space="preserve">$226 per hr </t>
  </si>
  <si>
    <t>8760 hours in a calendar year</t>
  </si>
  <si>
    <t xml:space="preserve">Bonus Overview </t>
  </si>
  <si>
    <t>Shift Pay Overview</t>
  </si>
  <si>
    <t>MGMA 2024 Data</t>
  </si>
  <si>
    <t xml:space="preserve">$31,640 month </t>
  </si>
  <si>
    <t>$25k potential; Prorated on performance and FTE; Quality Group Goal Quality &amp; Individual Engagement Goal; Goals change annually</t>
  </si>
  <si>
    <t xml:space="preserve">
10 hr shift: $2,260; $226/hr
12 hr shift: $2,712; $226/hr
</t>
  </si>
  <si>
    <t xml:space="preserve"> $10k-$50k Annually. Begins year 2; 5 tiers; paid in 12 monthly installments</t>
  </si>
  <si>
    <t>NICA/FL License/DEA/1 Annual Assoc Membership of Choosing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</si>
</sst>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;[Red]&quot;$&quot;#,##0.0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44" fontId="0" fillId="0" borderId="3" xfId="1" applyFont="1" applyBorder="1" applyProtection="1">
      <protection locked="0"/>
    </xf>
    <xf numFmtId="0" fontId="0" fillId="0" borderId="4" xfId="0" applyBorder="1" applyProtection="1">
      <protection locked="0"/>
    </xf>
    <xf numFmtId="44" fontId="0" fillId="0" borderId="5" xfId="1" applyFont="1" applyBorder="1" applyProtection="1">
      <protection locked="0"/>
    </xf>
    <xf numFmtId="0" fontId="0" fillId="0" borderId="6" xfId="0" applyBorder="1" applyProtection="1">
      <protection locked="0"/>
    </xf>
    <xf numFmtId="42" fontId="0" fillId="0" borderId="5" xfId="1" applyNumberFormat="1" applyFont="1" applyBorder="1" applyProtection="1">
      <protection locked="0"/>
    </xf>
    <xf numFmtId="44" fontId="2" fillId="0" borderId="3" xfId="1" applyFont="1" applyBorder="1" applyProtection="1"/>
    <xf numFmtId="8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8" fontId="0" fillId="0" borderId="3" xfId="0" applyNumberFormat="1" applyBorder="1" applyProtection="1">
      <protection locked="0"/>
    </xf>
    <xf numFmtId="8" fontId="0" fillId="0" borderId="7" xfId="0" applyNumberFormat="1" applyBorder="1"/>
    <xf numFmtId="0" fontId="2" fillId="0" borderId="8" xfId="0" applyFont="1" applyBorder="1" applyProtection="1">
      <protection locked="0"/>
    </xf>
    <xf numFmtId="8" fontId="0" fillId="0" borderId="3" xfId="0" applyNumberFormat="1" applyBorder="1"/>
    <xf numFmtId="8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4" fontId="0" fillId="0" borderId="2" xfId="0" applyNumberForma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8" fontId="0" fillId="0" borderId="5" xfId="1" applyNumberFormat="1" applyFont="1" applyBorder="1" applyProtection="1">
      <protection locked="0"/>
    </xf>
    <xf numFmtId="44" fontId="0" fillId="0" borderId="3" xfId="1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horizontal="center" vertical="center" wrapText="1"/>
    </xf>
    <xf numFmtId="0" fontId="5" fillId="0" borderId="0" xfId="0" applyFont="1"/>
    <xf numFmtId="0" fontId="0" fillId="3" borderId="0" xfId="0" applyFill="1"/>
    <xf numFmtId="6" fontId="0" fillId="3" borderId="0" xfId="0" applyNumberFormat="1" applyFill="1"/>
    <xf numFmtId="4" fontId="0" fillId="0" borderId="0" xfId="0" applyNumberFormat="1" applyProtection="1">
      <protection locked="0"/>
    </xf>
    <xf numFmtId="44" fontId="0" fillId="3" borderId="7" xfId="0" applyNumberFormat="1" applyFill="1" applyBorder="1"/>
    <xf numFmtId="0" fontId="2" fillId="3" borderId="8" xfId="0" applyFont="1" applyFill="1" applyBorder="1" applyProtection="1">
      <protection locked="0"/>
    </xf>
    <xf numFmtId="164" fontId="0" fillId="3" borderId="7" xfId="0" applyNumberFormat="1" applyFill="1" applyBorder="1"/>
    <xf numFmtId="8" fontId="0" fillId="3" borderId="7" xfId="0" applyNumberFormat="1" applyFill="1" applyBorder="1"/>
    <xf numFmtId="44" fontId="0" fillId="4" borderId="5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3" fontId="0" fillId="4" borderId="5" xfId="0" applyNumberFormat="1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25</xdr:row>
      <xdr:rowOff>38100</xdr:rowOff>
    </xdr:from>
    <xdr:to>
      <xdr:col>10</xdr:col>
      <xdr:colOff>706255</xdr:colOff>
      <xdr:row>28</xdr:row>
      <xdr:rowOff>295577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55373C-8D6A-F8AF-31DC-2997E1D8A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5114925"/>
          <a:ext cx="10069330" cy="2162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E6411-F0F9-4EFB-A81A-04AFE91D37F0}">
  <dimension ref="A1:N29"/>
  <sheetViews>
    <sheetView tabSelected="1" zoomScale="90" zoomScaleNormal="90" workbookViewId="0">
      <selection activeCell="B26" sqref="B26"/>
    </sheetView>
  </sheetViews>
  <sheetFormatPr defaultRowHeight="15"/>
  <cols>
    <col min="1" max="1" width="25.85546875" customWidth="1"/>
    <col min="2" max="2" width="30.140625" customWidth="1"/>
    <col min="4" max="4" width="16.7109375" customWidth="1"/>
    <col min="5" max="5" width="30.140625" bestFit="1" customWidth="1"/>
    <col min="7" max="7" width="24" customWidth="1"/>
    <col min="8" max="8" width="27.140625" customWidth="1"/>
    <col min="10" max="10" width="24.7109375" customWidth="1"/>
    <col min="11" max="11" width="26.7109375" customWidth="1"/>
    <col min="13" max="13" width="24" customWidth="1"/>
    <col min="14" max="14" width="35.28515625" customWidth="1"/>
  </cols>
  <sheetData>
    <row r="1" spans="1:14" ht="18.75">
      <c r="A1" s="1" t="s">
        <v>0</v>
      </c>
      <c r="B1" s="2"/>
      <c r="C1" s="2"/>
      <c r="D1" s="2"/>
      <c r="E1" s="2"/>
      <c r="F1" s="2"/>
      <c r="G1" s="2"/>
      <c r="H1" s="2"/>
    </row>
    <row r="2" spans="1:14" s="21" customFormat="1">
      <c r="A2" s="18" t="s">
        <v>1</v>
      </c>
      <c r="B2" s="18"/>
      <c r="C2" s="18"/>
      <c r="D2" s="18" t="s">
        <v>2</v>
      </c>
      <c r="E2" s="18"/>
      <c r="F2" s="20"/>
      <c r="G2" s="18" t="s">
        <v>3</v>
      </c>
      <c r="H2" s="18"/>
      <c r="J2" s="21" t="s">
        <v>4</v>
      </c>
      <c r="M2" s="21" t="s">
        <v>5</v>
      </c>
    </row>
    <row r="3" spans="1:14" ht="15.75" thickBot="1">
      <c r="A3" s="2" t="s">
        <v>6</v>
      </c>
      <c r="B3" s="2"/>
      <c r="C3" s="2"/>
      <c r="D3" s="2"/>
      <c r="E3" s="2"/>
      <c r="F3" s="2"/>
      <c r="G3" s="2"/>
      <c r="H3" s="2"/>
      <c r="J3" s="2"/>
      <c r="K3" s="2"/>
      <c r="M3" s="2"/>
      <c r="N3" s="2"/>
    </row>
    <row r="4" spans="1:14">
      <c r="A4" s="3" t="s">
        <v>7</v>
      </c>
      <c r="B4" s="4" t="s">
        <v>8</v>
      </c>
      <c r="C4" s="2"/>
      <c r="D4" s="3" t="s">
        <v>7</v>
      </c>
      <c r="E4" s="4" t="s">
        <v>8</v>
      </c>
      <c r="F4" s="2"/>
      <c r="G4" s="3" t="s">
        <v>7</v>
      </c>
      <c r="H4" s="4" t="s">
        <v>8</v>
      </c>
      <c r="J4" s="3" t="s">
        <v>7</v>
      </c>
      <c r="K4" s="4" t="s">
        <v>8</v>
      </c>
      <c r="M4" s="3" t="s">
        <v>7</v>
      </c>
      <c r="N4" s="4" t="s">
        <v>8</v>
      </c>
    </row>
    <row r="5" spans="1:14" ht="15.75" thickBot="1">
      <c r="A5" s="25" t="s">
        <v>9</v>
      </c>
      <c r="B5" s="6" t="s">
        <v>10</v>
      </c>
      <c r="C5" s="2"/>
      <c r="D5" s="5">
        <v>380000</v>
      </c>
      <c r="E5" s="6" t="s">
        <v>10</v>
      </c>
      <c r="F5" s="2"/>
      <c r="G5" s="5">
        <v>380000</v>
      </c>
      <c r="H5" s="6" t="s">
        <v>10</v>
      </c>
      <c r="J5" s="5">
        <v>380000</v>
      </c>
      <c r="K5" s="6" t="s">
        <v>10</v>
      </c>
      <c r="M5" s="5">
        <v>380000</v>
      </c>
      <c r="N5" s="6" t="s">
        <v>10</v>
      </c>
    </row>
    <row r="6" spans="1:14">
      <c r="A6" s="3" t="s">
        <v>11</v>
      </c>
      <c r="B6" s="4"/>
      <c r="C6" s="2"/>
      <c r="D6" s="3" t="s">
        <v>11</v>
      </c>
      <c r="E6" s="4"/>
      <c r="F6" s="2"/>
      <c r="G6" s="3" t="s">
        <v>11</v>
      </c>
      <c r="H6" s="4"/>
      <c r="J6" s="3" t="s">
        <v>11</v>
      </c>
      <c r="K6" s="4"/>
      <c r="M6" s="3" t="s">
        <v>11</v>
      </c>
      <c r="N6" s="4"/>
    </row>
    <row r="7" spans="1:14">
      <c r="A7" s="7">
        <v>50000</v>
      </c>
      <c r="B7" s="8" t="s">
        <v>12</v>
      </c>
      <c r="C7" s="2"/>
      <c r="D7" s="7">
        <v>0</v>
      </c>
      <c r="E7" s="8" t="s">
        <v>13</v>
      </c>
      <c r="F7" s="2"/>
      <c r="G7" s="7">
        <v>0</v>
      </c>
      <c r="H7" s="8" t="s">
        <v>13</v>
      </c>
      <c r="J7" s="7">
        <v>0</v>
      </c>
      <c r="K7" s="8" t="s">
        <v>13</v>
      </c>
      <c r="M7" s="7">
        <v>0</v>
      </c>
      <c r="N7" s="8" t="s">
        <v>13</v>
      </c>
    </row>
    <row r="8" spans="1:14">
      <c r="A8" s="9">
        <v>5000</v>
      </c>
      <c r="B8" s="8" t="s">
        <v>14</v>
      </c>
      <c r="C8" s="2"/>
      <c r="D8" s="9">
        <v>5000</v>
      </c>
      <c r="E8" s="8" t="s">
        <v>14</v>
      </c>
      <c r="F8" s="2"/>
      <c r="G8" s="9">
        <v>5000</v>
      </c>
      <c r="H8" s="8" t="s">
        <v>14</v>
      </c>
      <c r="J8" s="9">
        <v>5000</v>
      </c>
      <c r="K8" s="8" t="s">
        <v>14</v>
      </c>
      <c r="M8" s="9">
        <v>5000</v>
      </c>
      <c r="N8" s="8" t="s">
        <v>14</v>
      </c>
    </row>
    <row r="9" spans="1:14">
      <c r="A9" s="24">
        <v>955</v>
      </c>
      <c r="B9" s="8" t="s">
        <v>15</v>
      </c>
      <c r="C9" s="2"/>
      <c r="D9" s="24">
        <v>245</v>
      </c>
      <c r="E9" s="8" t="s">
        <v>16</v>
      </c>
      <c r="F9" s="2"/>
      <c r="G9" s="24">
        <v>245</v>
      </c>
      <c r="H9" s="8" t="s">
        <v>16</v>
      </c>
      <c r="J9" s="24">
        <v>245</v>
      </c>
      <c r="K9" s="8" t="s">
        <v>16</v>
      </c>
      <c r="M9" s="24">
        <v>245</v>
      </c>
      <c r="N9" s="8" t="s">
        <v>16</v>
      </c>
    </row>
    <row r="10" spans="1:14">
      <c r="A10" s="24">
        <v>888</v>
      </c>
      <c r="B10" s="8" t="s">
        <v>17</v>
      </c>
      <c r="C10" s="2"/>
      <c r="D10" s="9"/>
      <c r="E10" s="8" t="s">
        <v>17</v>
      </c>
      <c r="F10" s="2"/>
      <c r="G10" s="9">
        <f>-B2</f>
        <v>0</v>
      </c>
      <c r="H10" s="8" t="s">
        <v>17</v>
      </c>
      <c r="J10" s="9">
        <v>888</v>
      </c>
      <c r="K10" s="8" t="s">
        <v>17</v>
      </c>
      <c r="M10" s="9">
        <f>-G10--E24+D24</f>
        <v>0</v>
      </c>
      <c r="N10" s="8" t="s">
        <v>17</v>
      </c>
    </row>
    <row r="11" spans="1:14">
      <c r="A11" s="9">
        <v>5000</v>
      </c>
      <c r="B11" s="8" t="s">
        <v>18</v>
      </c>
      <c r="C11" s="2"/>
      <c r="D11" s="9">
        <v>5000</v>
      </c>
      <c r="E11" s="8" t="s">
        <v>19</v>
      </c>
      <c r="F11" s="2"/>
      <c r="G11" s="9">
        <v>5000</v>
      </c>
      <c r="H11" s="8" t="s">
        <v>19</v>
      </c>
      <c r="J11" s="9">
        <v>5000</v>
      </c>
      <c r="K11" s="8" t="s">
        <v>19</v>
      </c>
      <c r="M11" s="9">
        <v>5000</v>
      </c>
      <c r="N11" s="8" t="s">
        <v>19</v>
      </c>
    </row>
    <row r="12" spans="1:14">
      <c r="A12" s="9"/>
      <c r="B12" s="8" t="s">
        <v>20</v>
      </c>
      <c r="C12" s="2"/>
      <c r="D12" s="9"/>
      <c r="E12" s="8" t="s">
        <v>20</v>
      </c>
      <c r="F12" s="2"/>
      <c r="G12" s="9"/>
      <c r="H12" s="8" t="s">
        <v>20</v>
      </c>
      <c r="J12" s="9"/>
      <c r="K12" s="8" t="s">
        <v>20</v>
      </c>
      <c r="M12" s="9"/>
      <c r="N12" s="8" t="s">
        <v>20</v>
      </c>
    </row>
    <row r="13" spans="1:14" ht="15.75" thickBot="1">
      <c r="A13" s="10">
        <v>386843</v>
      </c>
      <c r="B13" s="6" t="s">
        <v>21</v>
      </c>
      <c r="C13" s="2"/>
      <c r="D13" s="10">
        <f>+SUM(D7++D5+D8+D9+D11)</f>
        <v>390245</v>
      </c>
      <c r="E13" s="6" t="s">
        <v>21</v>
      </c>
      <c r="F13" s="2"/>
      <c r="G13" s="10">
        <f>+SUM(G7++G5+G8+G9+G11)</f>
        <v>390245</v>
      </c>
      <c r="H13" s="6" t="s">
        <v>21</v>
      </c>
      <c r="J13" s="10">
        <f>+SUM(J7++J5+J8+J9+J10+J11)</f>
        <v>391133</v>
      </c>
      <c r="K13" s="6" t="s">
        <v>21</v>
      </c>
      <c r="M13" s="10">
        <f>+SUM(M7++M5+M8+M9+M11)</f>
        <v>390245</v>
      </c>
      <c r="N13" s="6" t="s">
        <v>21</v>
      </c>
    </row>
    <row r="14" spans="1:14">
      <c r="A14" s="3" t="s">
        <v>22</v>
      </c>
      <c r="B14" s="4"/>
      <c r="C14" s="2"/>
      <c r="D14" s="3" t="s">
        <v>22</v>
      </c>
      <c r="E14" s="19"/>
      <c r="F14" s="2"/>
      <c r="G14" s="3" t="s">
        <v>22</v>
      </c>
      <c r="H14" s="19"/>
      <c r="J14" s="3" t="s">
        <v>22</v>
      </c>
      <c r="K14" s="19"/>
      <c r="M14" s="3" t="s">
        <v>22</v>
      </c>
      <c r="N14" s="19"/>
    </row>
    <row r="15" spans="1:14">
      <c r="A15" s="11">
        <v>0</v>
      </c>
      <c r="B15" s="8"/>
      <c r="C15" s="2"/>
      <c r="D15" s="11">
        <v>10000</v>
      </c>
      <c r="E15" s="8" t="s">
        <v>23</v>
      </c>
      <c r="F15" s="2"/>
      <c r="G15" s="11">
        <v>20000</v>
      </c>
      <c r="H15" s="8" t="s">
        <v>24</v>
      </c>
      <c r="J15" s="11">
        <v>30000</v>
      </c>
      <c r="K15" s="8" t="s">
        <v>25</v>
      </c>
      <c r="M15" s="11">
        <v>50000</v>
      </c>
      <c r="N15" s="8" t="s">
        <v>26</v>
      </c>
    </row>
    <row r="16" spans="1:14">
      <c r="A16" s="37"/>
      <c r="B16" s="8"/>
      <c r="C16" s="2"/>
      <c r="D16" s="35">
        <v>400245</v>
      </c>
      <c r="E16" s="8"/>
      <c r="F16" s="2"/>
      <c r="G16" s="35">
        <v>410245</v>
      </c>
      <c r="H16" s="8"/>
      <c r="J16" s="35">
        <v>421133</v>
      </c>
      <c r="K16" s="8"/>
      <c r="M16" s="35">
        <v>440245</v>
      </c>
      <c r="N16" s="8"/>
    </row>
    <row r="17" spans="1:14">
      <c r="A17" s="12"/>
      <c r="B17" s="8"/>
      <c r="C17" s="2"/>
      <c r="D17" s="12"/>
      <c r="E17" s="8"/>
      <c r="F17" s="2"/>
      <c r="G17" s="12"/>
      <c r="H17" s="8"/>
      <c r="J17" s="12"/>
      <c r="K17" s="8"/>
      <c r="M17" s="12"/>
      <c r="N17" s="8"/>
    </row>
    <row r="18" spans="1:14" ht="15.75" thickBot="1">
      <c r="A18" s="13"/>
      <c r="B18" s="6"/>
      <c r="C18" s="2"/>
      <c r="D18" s="13"/>
      <c r="E18" s="6"/>
      <c r="F18" s="2"/>
      <c r="G18" s="13"/>
      <c r="H18" s="6"/>
      <c r="J18" s="13"/>
      <c r="K18" s="6"/>
      <c r="M18" s="13"/>
      <c r="N18" s="6"/>
    </row>
    <row r="19" spans="1:14" ht="15.75" thickBot="1">
      <c r="A19" s="14"/>
      <c r="B19" s="15"/>
      <c r="C19" s="2"/>
      <c r="D19" s="14"/>
      <c r="E19" s="15"/>
      <c r="F19" s="2"/>
      <c r="G19" s="14"/>
      <c r="H19" s="15"/>
      <c r="J19" s="14"/>
      <c r="K19" s="15"/>
      <c r="M19" s="14"/>
      <c r="N19" s="15"/>
    </row>
    <row r="20" spans="1:14">
      <c r="A20" s="3" t="s">
        <v>27</v>
      </c>
      <c r="B20" s="4"/>
      <c r="C20" s="2"/>
      <c r="D20" s="3" t="s">
        <v>27</v>
      </c>
      <c r="E20" s="4"/>
      <c r="F20" s="2"/>
      <c r="G20" s="3" t="s">
        <v>27</v>
      </c>
      <c r="H20" s="4"/>
      <c r="J20" s="3" t="s">
        <v>27</v>
      </c>
      <c r="K20" s="4"/>
      <c r="M20" s="3" t="s">
        <v>27</v>
      </c>
      <c r="N20" s="4"/>
    </row>
    <row r="21" spans="1:14" ht="15.75" thickBot="1">
      <c r="A21" s="16">
        <v>25000</v>
      </c>
      <c r="B21" s="6" t="s">
        <v>28</v>
      </c>
      <c r="C21" s="2"/>
      <c r="D21" s="16">
        <v>25000</v>
      </c>
      <c r="E21" s="6" t="s">
        <v>29</v>
      </c>
      <c r="F21" s="2"/>
      <c r="G21" s="16">
        <v>25000</v>
      </c>
      <c r="H21" s="6" t="s">
        <v>28</v>
      </c>
      <c r="J21" s="16">
        <v>25000</v>
      </c>
      <c r="K21" s="6" t="s">
        <v>28</v>
      </c>
      <c r="M21" s="16">
        <v>25000</v>
      </c>
      <c r="N21" s="6" t="s">
        <v>28</v>
      </c>
    </row>
    <row r="22" spans="1:14" ht="15.75" thickBot="1">
      <c r="A22" s="31">
        <f>SUM(A13+A21)</f>
        <v>411843</v>
      </c>
      <c r="B22" s="32" t="s">
        <v>30</v>
      </c>
      <c r="C22" s="2"/>
      <c r="D22" s="33">
        <f>SUM(D16+D21)</f>
        <v>425245</v>
      </c>
      <c r="E22" s="32" t="s">
        <v>30</v>
      </c>
      <c r="F22" s="2"/>
      <c r="G22" s="34">
        <v>435245</v>
      </c>
      <c r="H22" s="32" t="s">
        <v>30</v>
      </c>
      <c r="J22" s="34">
        <v>446133</v>
      </c>
      <c r="K22" s="32" t="s">
        <v>30</v>
      </c>
      <c r="M22" s="34">
        <v>465245</v>
      </c>
      <c r="N22" s="32" t="s">
        <v>30</v>
      </c>
    </row>
    <row r="23" spans="1:14">
      <c r="A23" s="18" t="s">
        <v>31</v>
      </c>
      <c r="B23" s="2" t="s">
        <v>32</v>
      </c>
      <c r="C23" s="2"/>
      <c r="D23" s="30"/>
      <c r="E23" s="2"/>
      <c r="F23" s="17"/>
      <c r="G23" s="2"/>
      <c r="H23" s="2"/>
    </row>
    <row r="24" spans="1:14">
      <c r="A24" s="21" t="s">
        <v>31</v>
      </c>
      <c r="B24" s="27" t="s">
        <v>33</v>
      </c>
      <c r="M24" s="28" t="s">
        <v>34</v>
      </c>
      <c r="N24" t="s">
        <v>35</v>
      </c>
    </row>
    <row r="25" spans="1:14" ht="18.75">
      <c r="A25" s="36" t="s">
        <v>36</v>
      </c>
      <c r="B25" s="36" t="s">
        <v>37</v>
      </c>
      <c r="G25" s="23" t="s">
        <v>38</v>
      </c>
      <c r="M25" s="29" t="s">
        <v>39</v>
      </c>
    </row>
    <row r="26" spans="1:14" ht="90">
      <c r="A26" s="22" t="s">
        <v>40</v>
      </c>
      <c r="B26" s="22" t="s">
        <v>41</v>
      </c>
    </row>
    <row r="27" spans="1:14" ht="45">
      <c r="A27" s="22" t="s">
        <v>42</v>
      </c>
      <c r="B27" s="22"/>
    </row>
    <row r="29" spans="1:14" ht="45">
      <c r="A29" s="26" t="s">
        <v>43</v>
      </c>
    </row>
  </sheetData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Alana Sosa</dc:creator>
  <cp:keywords/>
  <dc:description/>
  <cp:lastModifiedBy/>
  <cp:revision/>
  <dcterms:created xsi:type="dcterms:W3CDTF">2024-05-30T12:46:11Z</dcterms:created>
  <dcterms:modified xsi:type="dcterms:W3CDTF">2024-07-01T15:31:34Z</dcterms:modified>
  <cp:category/>
  <cp:contentStatus/>
</cp:coreProperties>
</file>